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_sak\iCloudDrive\〇JC\2024年度\○NBC　子供みらい共育委員会（案）\青少年育成事業\723-12K-0324S\siryoh\sankoh\"/>
    </mc:Choice>
  </mc:AlternateContent>
  <xr:revisionPtr revIDLastSave="0" documentId="13_ncr:1_{EA122D6F-BEFD-43CA-8244-7894AEB22485}" xr6:coauthVersionLast="47" xr6:coauthVersionMax="47" xr10:uidLastSave="{00000000-0000-0000-0000-000000000000}"/>
  <bookViews>
    <workbookView xWindow="10476" yWindow="2196" windowWidth="14424" windowHeight="10620" xr2:uid="{952E15EE-D2CC-4CD9-9669-DE13DE41C2BC}"/>
  </bookViews>
  <sheets>
    <sheet name="収益・費用明細書(様式3) (2)" sheetId="2" r:id="rId1"/>
  </sheets>
  <definedNames>
    <definedName name="_xlnm.Print_Area" localSheetId="0">'収益・費用明細書(様式3) (2)'!$A$1:$I$67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8" i="2" l="1"/>
  <c r="F65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36" i="2"/>
  <c r="H35" i="2"/>
  <c r="H30" i="2"/>
  <c r="H66" i="2" l="1"/>
  <c r="H5" i="2"/>
  <c r="G7" i="2"/>
  <c r="H40" i="2"/>
  <c r="H21" i="2"/>
  <c r="H20" i="2"/>
  <c r="H19" i="2"/>
  <c r="H18" i="2"/>
  <c r="H17" i="2"/>
  <c r="H4" i="2"/>
  <c r="G43" i="2"/>
  <c r="G66" i="2"/>
  <c r="H41" i="2"/>
  <c r="H39" i="2"/>
  <c r="H11" i="2"/>
  <c r="H8" i="2"/>
  <c r="G64" i="2"/>
  <c r="H49" i="2"/>
  <c r="H64" i="2" s="1"/>
  <c r="G48" i="2"/>
  <c r="H46" i="2"/>
  <c r="H45" i="2"/>
  <c r="H44" i="2"/>
  <c r="G32" i="2"/>
  <c r="G38" i="2"/>
  <c r="H34" i="2"/>
  <c r="H33" i="2"/>
  <c r="H29" i="2"/>
  <c r="H28" i="2"/>
  <c r="H27" i="2"/>
  <c r="H26" i="2"/>
  <c r="H25" i="2"/>
  <c r="H24" i="2"/>
  <c r="G23" i="2"/>
  <c r="G16" i="2"/>
  <c r="H14" i="2"/>
  <c r="H13" i="2"/>
  <c r="H12" i="2"/>
  <c r="H10" i="2"/>
  <c r="H7" i="2" l="1"/>
  <c r="H32" i="2"/>
  <c r="H48" i="2"/>
  <c r="H43" i="2"/>
  <c r="H23" i="2"/>
  <c r="H38" i="2"/>
  <c r="G67" i="2"/>
  <c r="H16" i="2"/>
  <c r="H67" i="2" l="1"/>
</calcChain>
</file>

<file path=xl/sharedStrings.xml><?xml version="1.0" encoding="utf-8"?>
<sst xmlns="http://schemas.openxmlformats.org/spreadsheetml/2006/main" count="137" uniqueCount="77">
  <si>
    <t>科　　　　　目</t>
    <rPh sb="0" eb="7">
      <t>カモク</t>
    </rPh>
    <phoneticPr fontId="4"/>
  </si>
  <si>
    <t>細　　　目</t>
    <rPh sb="0" eb="5">
      <t>サイモク</t>
    </rPh>
    <phoneticPr fontId="4"/>
  </si>
  <si>
    <t>摘　　　　要</t>
    <rPh sb="0" eb="1">
      <t>テキ</t>
    </rPh>
    <rPh sb="5" eb="6">
      <t>テキヨウ</t>
    </rPh>
    <phoneticPr fontId="4"/>
  </si>
  <si>
    <t>(</t>
  </si>
  <si>
    <t>)</t>
  </si>
  <si>
    <t>会場費</t>
  </si>
  <si>
    <t>糸魚川フォッサマグナミュージアム
(研修室、放送・映像設備)3時間</t>
    <rPh sb="0" eb="3">
      <t>イトイガワ</t>
    </rPh>
    <rPh sb="18" eb="21">
      <t>ケンシュウシツ</t>
    </rPh>
    <rPh sb="22" eb="24">
      <t>ホウソウ</t>
    </rPh>
    <rPh sb="25" eb="27">
      <t>エイゾウ</t>
    </rPh>
    <rPh sb="27" eb="29">
      <t>セツビ</t>
    </rPh>
    <rPh sb="31" eb="33">
      <t>ジカン</t>
    </rPh>
    <phoneticPr fontId="1"/>
  </si>
  <si>
    <t>　小　　　　計</t>
    <rPh sb="1" eb="7">
      <t>ショウケイ</t>
    </rPh>
    <phoneticPr fontId="4"/>
  </si>
  <si>
    <t>旅費交通費</t>
  </si>
  <si>
    <t>糸魚川
中型バス</t>
    <rPh sb="0" eb="3">
      <t>イトイガワ</t>
    </rPh>
    <rPh sb="4" eb="6">
      <t>チュウガタ</t>
    </rPh>
    <phoneticPr fontId="4"/>
  </si>
  <si>
    <t>食事代</t>
  </si>
  <si>
    <t>村上、加茂　参加者用飲料500ml
108円×30人×2回(糸魚川除く)</t>
    <rPh sb="0" eb="2">
      <t>ムラカミ</t>
    </rPh>
    <rPh sb="3" eb="5">
      <t>カモ</t>
    </rPh>
    <rPh sb="6" eb="10">
      <t>サンカシャヨウ</t>
    </rPh>
    <rPh sb="10" eb="12">
      <t>インリョウ</t>
    </rPh>
    <rPh sb="21" eb="23">
      <t>エンバツ</t>
    </rPh>
    <rPh sb="25" eb="27">
      <t>ニンバツ</t>
    </rPh>
    <rPh sb="28" eb="29">
      <t>カイ</t>
    </rPh>
    <rPh sb="30" eb="34">
      <t>イトイガワノゾ</t>
    </rPh>
    <phoneticPr fontId="4"/>
  </si>
  <si>
    <t>消耗品費</t>
    <rPh sb="0" eb="4">
      <t>ショウモウヒンヒ</t>
    </rPh>
    <phoneticPr fontId="4"/>
  </si>
  <si>
    <t>村上　子供用カッパ
110円×15</t>
    <rPh sb="0" eb="2">
      <t>ムラカミ</t>
    </rPh>
    <rPh sb="3" eb="6">
      <t>コドモヨウ</t>
    </rPh>
    <rPh sb="13" eb="15">
      <t>エンバツ</t>
    </rPh>
    <phoneticPr fontId="4"/>
  </si>
  <si>
    <t>シャーペン20本、消しゴム20個、
シャーペン替え芯3個</t>
    <rPh sb="7" eb="8">
      <t>ホン</t>
    </rPh>
    <rPh sb="9" eb="10">
      <t>ケ</t>
    </rPh>
    <rPh sb="15" eb="16">
      <t>コ</t>
    </rPh>
    <rPh sb="23" eb="24">
      <t>カ</t>
    </rPh>
    <rPh sb="25" eb="26">
      <t>シン</t>
    </rPh>
    <rPh sb="27" eb="28">
      <t>コ</t>
    </rPh>
    <phoneticPr fontId="4"/>
  </si>
  <si>
    <t>諸謝金</t>
  </si>
  <si>
    <t>小河原孝彦氏</t>
    <rPh sb="0" eb="5">
      <t>オガワラタカヒコ</t>
    </rPh>
    <rPh sb="5" eb="6">
      <t>シ</t>
    </rPh>
    <phoneticPr fontId="4"/>
  </si>
  <si>
    <t>鈴木正美氏</t>
    <rPh sb="0" eb="5">
      <t>スズキマサミシ</t>
    </rPh>
    <phoneticPr fontId="4"/>
  </si>
  <si>
    <t>建部昌文氏</t>
    <rPh sb="0" eb="2">
      <t>タテベ</t>
    </rPh>
    <rPh sb="2" eb="4">
      <t>マサフミ</t>
    </rPh>
    <rPh sb="4" eb="5">
      <t>シ</t>
    </rPh>
    <phoneticPr fontId="4"/>
  </si>
  <si>
    <t>三須友也氏</t>
    <rPh sb="0" eb="2">
      <t>ミス</t>
    </rPh>
    <rPh sb="2" eb="4">
      <t>トモヤ</t>
    </rPh>
    <rPh sb="4" eb="5">
      <t>シ</t>
    </rPh>
    <phoneticPr fontId="4"/>
  </si>
  <si>
    <t>西村修市氏</t>
    <rPh sb="4" eb="5">
      <t>シ</t>
    </rPh>
    <phoneticPr fontId="4"/>
  </si>
  <si>
    <t>作成費</t>
  </si>
  <si>
    <t>事業LP制作費</t>
    <rPh sb="0" eb="2">
      <t>ジギョウ</t>
    </rPh>
    <rPh sb="4" eb="7">
      <t>セイサクヒ</t>
    </rPh>
    <phoneticPr fontId="4"/>
  </si>
  <si>
    <t>ＰＲ費</t>
  </si>
  <si>
    <t>A1ポスター、Instagram広告
デザイン制作費</t>
    <rPh sb="16" eb="18">
      <t>コウコク</t>
    </rPh>
    <rPh sb="23" eb="26">
      <t>セイサクヒ</t>
    </rPh>
    <phoneticPr fontId="1"/>
  </si>
  <si>
    <t>Instagram広告
33,000円×3回</t>
    <rPh sb="9" eb="11">
      <t>コウコク</t>
    </rPh>
    <rPh sb="18" eb="22">
      <t>エンバツ3カイ</t>
    </rPh>
    <phoneticPr fontId="1"/>
  </si>
  <si>
    <t>リスティング広告
11,000円×3回</t>
    <rPh sb="6" eb="8">
      <t>コウコク</t>
    </rPh>
    <rPh sb="15" eb="19">
      <t>エンバツ3カイ</t>
    </rPh>
    <phoneticPr fontId="1"/>
  </si>
  <si>
    <t>Youtubeインストリーム広告
まとめ動画　1回</t>
    <rPh sb="14" eb="16">
      <t>コウコク</t>
    </rPh>
    <rPh sb="20" eb="22">
      <t>ドウガ</t>
    </rPh>
    <rPh sb="24" eb="25">
      <t>カイ</t>
    </rPh>
    <phoneticPr fontId="1"/>
  </si>
  <si>
    <t>　小　　　　計</t>
    <rPh sb="1" eb="2">
      <t>ショウ</t>
    </rPh>
    <rPh sb="6" eb="7">
      <t>ショウケイ</t>
    </rPh>
    <phoneticPr fontId="4"/>
  </si>
  <si>
    <t>動画(5～6分)×1本
撮影・編集・データ加工</t>
    <rPh sb="0" eb="2">
      <t>ドウガ</t>
    </rPh>
    <rPh sb="6" eb="7">
      <t>フン</t>
    </rPh>
    <rPh sb="10" eb="11">
      <t>ホン</t>
    </rPh>
    <rPh sb="12" eb="14">
      <t>サツエイ</t>
    </rPh>
    <rPh sb="15" eb="17">
      <t>ヘンシュウ</t>
    </rPh>
    <rPh sb="21" eb="23">
      <t>カコウ</t>
    </rPh>
    <phoneticPr fontId="4"/>
  </si>
  <si>
    <t>加茂　桃代</t>
    <rPh sb="0" eb="2">
      <t>カモ</t>
    </rPh>
    <rPh sb="3" eb="5">
      <t>モモダイ</t>
    </rPh>
    <phoneticPr fontId="4"/>
  </si>
  <si>
    <t>レクリエーション保険（糸魚川）
30人</t>
    <rPh sb="8" eb="10">
      <t>ホケン</t>
    </rPh>
    <rPh sb="11" eb="14">
      <t>イトイガワ</t>
    </rPh>
    <rPh sb="18" eb="19">
      <t>ニン</t>
    </rPh>
    <phoneticPr fontId="4"/>
  </si>
  <si>
    <t>レクリエーション保険（村上）
30人</t>
    <rPh sb="8" eb="10">
      <t>ホケン</t>
    </rPh>
    <rPh sb="11" eb="13">
      <t>ムラカミ</t>
    </rPh>
    <rPh sb="17" eb="18">
      <t>ニン</t>
    </rPh>
    <phoneticPr fontId="4"/>
  </si>
  <si>
    <t>レクリエーション保険（加茂）
30人</t>
    <rPh sb="8" eb="10">
      <t>ホケン</t>
    </rPh>
    <rPh sb="11" eb="13">
      <t>カモ</t>
    </rPh>
    <rPh sb="17" eb="18">
      <t>ニン</t>
    </rPh>
    <phoneticPr fontId="4"/>
  </si>
  <si>
    <t>　合　　　　計</t>
    <rPh sb="1" eb="2">
      <t>ゴウ</t>
    </rPh>
    <rPh sb="6" eb="7">
      <t>ショウケイ</t>
    </rPh>
    <phoneticPr fontId="4"/>
  </si>
  <si>
    <t>会場設営費</t>
  </si>
  <si>
    <t>企画・演出費</t>
  </si>
  <si>
    <t>講師関係費</t>
  </si>
  <si>
    <t>広報費</t>
  </si>
  <si>
    <t>資料作成費</t>
  </si>
  <si>
    <t>参加記念品費</t>
  </si>
  <si>
    <t>保険料</t>
  </si>
  <si>
    <t>雑費</t>
  </si>
  <si>
    <t>予備費</t>
  </si>
  <si>
    <t>備考</t>
    <rPh sb="0" eb="2">
      <t>ビコウ</t>
    </rPh>
    <phoneticPr fontId="3"/>
  </si>
  <si>
    <t>糸魚川　雪室冷茶ティーパック
3g×10パックセット</t>
    <rPh sb="0" eb="3">
      <t>イトイガワ</t>
    </rPh>
    <rPh sb="4" eb="8">
      <t>ユキムロレイチャ</t>
    </rPh>
    <phoneticPr fontId="8"/>
  </si>
  <si>
    <t>村上　祭り特製手ぬぐい</t>
    <rPh sb="0" eb="2">
      <t>ムラカミ</t>
    </rPh>
    <rPh sb="3" eb="4">
      <t>マツ</t>
    </rPh>
    <rPh sb="5" eb="7">
      <t>トクセイ</t>
    </rPh>
    <rPh sb="7" eb="8">
      <t>テ</t>
    </rPh>
    <phoneticPr fontId="8"/>
  </si>
  <si>
    <t>糸魚川　石拾いキットひろっこ</t>
    <rPh sb="0" eb="3">
      <t>イトイガワ</t>
    </rPh>
    <rPh sb="4" eb="6">
      <t>イシヒロ</t>
    </rPh>
    <phoneticPr fontId="8"/>
  </si>
  <si>
    <t>通常時
費用</t>
    <rPh sb="0" eb="2">
      <t>ツウジョウ</t>
    </rPh>
    <rPh sb="2" eb="3">
      <t>ジ</t>
    </rPh>
    <rPh sb="4" eb="6">
      <t>ヒヨウ</t>
    </rPh>
    <phoneticPr fontId="4"/>
  </si>
  <si>
    <t>荒天時
費用</t>
    <rPh sb="0" eb="3">
      <t>コウテンジ</t>
    </rPh>
    <rPh sb="4" eb="6">
      <t>ヒヨウ</t>
    </rPh>
    <phoneticPr fontId="3"/>
  </si>
  <si>
    <t>事業①「糸魚川」荒天時に発生する費用</t>
    <rPh sb="0" eb="2">
      <t>ジギョウ</t>
    </rPh>
    <rPh sb="4" eb="7">
      <t>イトイガワ</t>
    </rPh>
    <rPh sb="8" eb="10">
      <t>コウテン</t>
    </rPh>
    <rPh sb="10" eb="11">
      <t>ジ</t>
    </rPh>
    <rPh sb="12" eb="14">
      <t>ハッセイ</t>
    </rPh>
    <rPh sb="16" eb="18">
      <t>ヒヨウ</t>
    </rPh>
    <phoneticPr fontId="3"/>
  </si>
  <si>
    <t>キャンセル料
24H前から50％</t>
    <rPh sb="5" eb="6">
      <t>リョウ</t>
    </rPh>
    <rPh sb="10" eb="11">
      <t>マエ</t>
    </rPh>
    <phoneticPr fontId="3"/>
  </si>
  <si>
    <t>糸魚川フォッサマグナミュージアム
入館料　大人15人、子供15人</t>
    <rPh sb="0" eb="3">
      <t>イトイガワ</t>
    </rPh>
    <rPh sb="17" eb="20">
      <t>ニュウカンリョウ</t>
    </rPh>
    <rPh sb="21" eb="23">
      <t>オトナ</t>
    </rPh>
    <rPh sb="25" eb="26">
      <t>ニン</t>
    </rPh>
    <rPh sb="27" eb="29">
      <t>コドモ</t>
    </rPh>
    <rPh sb="31" eb="32">
      <t>ニン</t>
    </rPh>
    <phoneticPr fontId="1"/>
  </si>
  <si>
    <t>荒天時に発生</t>
    <rPh sb="0" eb="3">
      <t>コウテンジ</t>
    </rPh>
    <rPh sb="4" eb="6">
      <t>ハッセイ</t>
    </rPh>
    <phoneticPr fontId="3"/>
  </si>
  <si>
    <t>消耗品費</t>
    <rPh sb="0" eb="4">
      <t>ショウモウヒンヒ</t>
    </rPh>
    <phoneticPr fontId="9"/>
  </si>
  <si>
    <t>貼ってはがせる名札
10枚×10シート</t>
    <rPh sb="0" eb="1">
      <t>ハ</t>
    </rPh>
    <rPh sb="7" eb="9">
      <t>ナフダ</t>
    </rPh>
    <rPh sb="12" eb="14">
      <t>マイバツ</t>
    </rPh>
    <phoneticPr fontId="9"/>
  </si>
  <si>
    <t>演出費</t>
    <rPh sb="0" eb="3">
      <t>エンシュツヒ</t>
    </rPh>
    <phoneticPr fontId="9"/>
  </si>
  <si>
    <t>村上　子供用法被クリーニング代
550円×15着</t>
    <rPh sb="0" eb="2">
      <t>ムラカミ</t>
    </rPh>
    <rPh sb="3" eb="6">
      <t>コドモヨウ</t>
    </rPh>
    <rPh sb="6" eb="8">
      <t>ハッピ</t>
    </rPh>
    <rPh sb="14" eb="15">
      <t>ダイ</t>
    </rPh>
    <rPh sb="19" eb="20">
      <t>エン</t>
    </rPh>
    <rPh sb="23" eb="24">
      <t>チャク</t>
    </rPh>
    <phoneticPr fontId="9"/>
  </si>
  <si>
    <t>通信費</t>
    <rPh sb="0" eb="3">
      <t>ツウシンヒ</t>
    </rPh>
    <phoneticPr fontId="9"/>
  </si>
  <si>
    <t>ポスター郵送費　サイズ100
佐渡市教育委員会宛</t>
    <rPh sb="4" eb="7">
      <t>ユウソウヒ</t>
    </rPh>
    <rPh sb="15" eb="24">
      <t>サドシキョウイクイインカイアテ</t>
    </rPh>
    <phoneticPr fontId="9"/>
  </si>
  <si>
    <t>A1カラーポスター印刷費
55円×600部</t>
    <rPh sb="9" eb="12">
      <t>インサツヒ</t>
    </rPh>
    <rPh sb="15" eb="16">
      <t>エン</t>
    </rPh>
    <rPh sb="20" eb="21">
      <t>ブ</t>
    </rPh>
    <phoneticPr fontId="9"/>
  </si>
  <si>
    <t>各種書類印刷費
A4白黒片面621枚</t>
    <rPh sb="0" eb="7">
      <t>カクシュショルイインサツヒ</t>
    </rPh>
    <rPh sb="10" eb="12">
      <t>シロクロ</t>
    </rPh>
    <rPh sb="12" eb="14">
      <t>カタメン</t>
    </rPh>
    <rPh sb="17" eb="18">
      <t>マイ</t>
    </rPh>
    <phoneticPr fontId="9"/>
  </si>
  <si>
    <t>各種書類印刷費
A4カラー片面513枚</t>
    <rPh sb="0" eb="7">
      <t>カクシュショルイインサツヒ</t>
    </rPh>
    <rPh sb="13" eb="15">
      <t>カタメン</t>
    </rPh>
    <rPh sb="18" eb="19">
      <t>マイ</t>
    </rPh>
    <phoneticPr fontId="9"/>
  </si>
  <si>
    <t>各種書類印刷費
A3白黒片面9枚</t>
    <rPh sb="0" eb="7">
      <t>カクシュショルイインサツヒ</t>
    </rPh>
    <rPh sb="10" eb="12">
      <t>シロクロ</t>
    </rPh>
    <rPh sb="12" eb="14">
      <t>カタメン</t>
    </rPh>
    <rPh sb="15" eb="16">
      <t>マイ</t>
    </rPh>
    <phoneticPr fontId="9"/>
  </si>
  <si>
    <t>振込手数料
(株)わら竹様</t>
    <rPh sb="0" eb="5">
      <t>フリコミテスウリョウ</t>
    </rPh>
    <rPh sb="7" eb="8">
      <t>カブ</t>
    </rPh>
    <rPh sb="11" eb="12">
      <t>タケ</t>
    </rPh>
    <rPh sb="12" eb="13">
      <t>サマ</t>
    </rPh>
    <phoneticPr fontId="9"/>
  </si>
  <si>
    <t>振込手数料
株式会社ツカダ運輸</t>
  </si>
  <si>
    <t>振込手数料
(株)サクマ</t>
    <rPh sb="0" eb="5">
      <t>フリコミテスウリョウ</t>
    </rPh>
    <rPh sb="7" eb="8">
      <t>カブ</t>
    </rPh>
    <phoneticPr fontId="9"/>
  </si>
  <si>
    <t>振込手数料
オンド(株)</t>
    <rPh sb="10" eb="11">
      <t>カブ</t>
    </rPh>
    <phoneticPr fontId="9"/>
  </si>
  <si>
    <t>振込手数料
角長呉服店</t>
    <rPh sb="6" eb="8">
      <t>カドチョウ</t>
    </rPh>
    <rPh sb="8" eb="10">
      <t>ゴフク</t>
    </rPh>
    <rPh sb="10" eb="11">
      <t>テン</t>
    </rPh>
    <phoneticPr fontId="9"/>
  </si>
  <si>
    <t>振込手数料
西村農園</t>
    <rPh sb="6" eb="10">
      <t>ニシムラノウエン</t>
    </rPh>
    <phoneticPr fontId="9"/>
  </si>
  <si>
    <t>振込手数料
(一社)糸魚川観光協会</t>
    <rPh sb="7" eb="9">
      <t>イッシャ</t>
    </rPh>
    <rPh sb="10" eb="17">
      <t>イトイガワカンコウキョウカイ</t>
    </rPh>
    <phoneticPr fontId="9"/>
  </si>
  <si>
    <t>振込手数料
三井住友海上火災保険株式会社</t>
    <rPh sb="6" eb="20">
      <t>ミツイスミトモカイジョウカサイホケンカブシキガイシャ</t>
    </rPh>
    <phoneticPr fontId="9"/>
  </si>
  <si>
    <t>振込手数料
小河原孝彦先輩</t>
    <rPh sb="0" eb="5">
      <t>フリコミテスウリョウ</t>
    </rPh>
    <rPh sb="6" eb="11">
      <t>オガワラタカヒコ</t>
    </rPh>
    <rPh sb="11" eb="13">
      <t>センパイ</t>
    </rPh>
    <phoneticPr fontId="9"/>
  </si>
  <si>
    <t>振込手数料
鈴木正美氏</t>
    <rPh sb="6" eb="11">
      <t>スズキマサミシ</t>
    </rPh>
    <phoneticPr fontId="9"/>
  </si>
  <si>
    <t>振込手数料
建部昌文氏</t>
    <rPh sb="6" eb="8">
      <t>タテベ</t>
    </rPh>
    <rPh sb="8" eb="10">
      <t>マサフミ</t>
    </rPh>
    <rPh sb="10" eb="11">
      <t>シ</t>
    </rPh>
    <phoneticPr fontId="9"/>
  </si>
  <si>
    <t>振込手数料
三須友也氏</t>
    <rPh sb="6" eb="8">
      <t>ミス</t>
    </rPh>
    <rPh sb="8" eb="10">
      <t>トモヤ</t>
    </rPh>
    <rPh sb="10" eb="11">
      <t>シ</t>
    </rPh>
    <phoneticPr fontId="9"/>
  </si>
  <si>
    <t>差額¥25,817</t>
    <rPh sb="0" eb="2">
      <t>サガク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</si>
</sst>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8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9">
    <xf numFmtId="0" fontId="0" fillId="0" borderId="0" xfId="0">
      <alignment vertical="center"/>
    </xf>
    <xf numFmtId="0" fontId="6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center" vertical="center"/>
    </xf>
    <xf numFmtId="0" fontId="6" fillId="0" borderId="8" xfId="1" applyFont="1" applyBorder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8" fillId="0" borderId="7" xfId="1" applyFont="1" applyBorder="1" applyAlignment="1">
      <alignment vertical="center" wrapText="1"/>
    </xf>
    <xf numFmtId="0" fontId="6" fillId="0" borderId="8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vertical="center" wrapText="1"/>
    </xf>
    <xf numFmtId="0" fontId="10" fillId="0" borderId="7" xfId="1" applyFont="1" applyBorder="1" applyAlignment="1">
      <alignment vertical="center" wrapText="1"/>
    </xf>
    <xf numFmtId="10" fontId="6" fillId="0" borderId="7" xfId="1" applyNumberFormat="1" applyFont="1" applyBorder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176" fontId="6" fillId="0" borderId="1" xfId="1" applyNumberFormat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0" fontId="5" fillId="0" borderId="5" xfId="1" applyFont="1" applyBorder="1" applyAlignment="1">
      <alignment horizontal="center" vertical="center"/>
    </xf>
    <xf numFmtId="0" fontId="5" fillId="0" borderId="5" xfId="1" applyFont="1" applyBorder="1" applyAlignment="1">
      <alignment vertical="center"/>
    </xf>
    <xf numFmtId="0" fontId="5" fillId="0" borderId="5" xfId="1" applyFont="1" applyBorder="1" applyAlignment="1">
      <alignment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vertical="center"/>
    </xf>
    <xf numFmtId="176" fontId="6" fillId="2" borderId="11" xfId="1" applyNumberFormat="1" applyFont="1" applyFill="1" applyBorder="1" applyAlignment="1">
      <alignment vertical="center"/>
    </xf>
    <xf numFmtId="176" fontId="6" fillId="2" borderId="12" xfId="1" applyNumberFormat="1" applyFont="1" applyFill="1" applyBorder="1" applyAlignment="1">
      <alignment vertical="center"/>
    </xf>
    <xf numFmtId="176" fontId="6" fillId="2" borderId="13" xfId="1" applyNumberFormat="1" applyFont="1" applyFill="1" applyBorder="1" applyAlignment="1">
      <alignment vertical="center"/>
    </xf>
    <xf numFmtId="0" fontId="11" fillId="0" borderId="7" xfId="1" applyFont="1" applyBorder="1" applyAlignment="1">
      <alignment vertical="center" wrapText="1"/>
    </xf>
    <xf numFmtId="0" fontId="12" fillId="0" borderId="7" xfId="1" applyFont="1" applyBorder="1" applyAlignment="1">
      <alignment vertical="center"/>
    </xf>
    <xf numFmtId="0" fontId="13" fillId="0" borderId="7" xfId="1" applyFont="1" applyBorder="1" applyAlignment="1">
      <alignment vertical="center" wrapText="1"/>
    </xf>
    <xf numFmtId="176" fontId="12" fillId="0" borderId="1" xfId="1" applyNumberFormat="1" applyFont="1" applyBorder="1" applyAlignment="1">
      <alignment vertical="center"/>
    </xf>
    <xf numFmtId="176" fontId="12" fillId="2" borderId="11" xfId="1" applyNumberFormat="1" applyFont="1" applyFill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12" fillId="0" borderId="7" xfId="1" applyFont="1" applyBorder="1" applyAlignment="1">
      <alignment vertical="center" wrapText="1"/>
    </xf>
    <xf numFmtId="0" fontId="12" fillId="2" borderId="11" xfId="1" applyFont="1" applyFill="1" applyBorder="1" applyAlignment="1">
      <alignment vertical="center"/>
    </xf>
    <xf numFmtId="0" fontId="12" fillId="0" borderId="5" xfId="1" applyFont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5" fillId="0" borderId="7" xfId="1" applyFont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176" fontId="6" fillId="0" borderId="0" xfId="1" applyNumberFormat="1" applyFont="1" applyAlignment="1">
      <alignment vertical="center"/>
    </xf>
    <xf numFmtId="176" fontId="5" fillId="0" borderId="0" xfId="1" applyNumberFormat="1" applyFont="1" applyAlignment="1">
      <alignment vertical="center"/>
    </xf>
  </cellXfs>
  <cellStyles count="2">
    <cellStyle name="標準" xfId="0" builtinId="0"/>
    <cellStyle name="標準_様式ファイル(上程委員会向）" xfId="1" xr:uid="{CCEA17A3-A81D-4910-AEB7-697D7EBC3D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F774D-1919-4811-B45A-229DBAA0DF23}">
  <sheetPr transitionEvaluation="1">
    <tabColor theme="0"/>
    <pageSetUpPr fitToPage="1"/>
  </sheetPr>
  <dimension ref="A1:I74"/>
  <sheetViews>
    <sheetView tabSelected="1" view="pageBreakPreview" topLeftCell="A61" zoomScaleNormal="100" zoomScaleSheetLayoutView="100" workbookViewId="0">
      <selection activeCell="I68" sqref="I68"/>
    </sheetView>
  </sheetViews>
  <sheetFormatPr defaultColWidth="8.09765625" defaultRowHeight="18" x14ac:dyDescent="0.45"/>
  <cols>
    <col min="1" max="1" width="1.69921875" style="2" customWidth="1"/>
    <col min="2" max="2" width="3.5" style="2" customWidth="1"/>
    <col min="3" max="3" width="1.69921875" style="2" customWidth="1"/>
    <col min="4" max="4" width="17" style="2" customWidth="1"/>
    <col min="5" max="5" width="10.69921875" style="2" customWidth="1"/>
    <col min="6" max="6" width="22.3984375" style="2" customWidth="1"/>
    <col min="7" max="8" width="9.19921875" style="2" customWidth="1"/>
    <col min="9" max="9" width="13.69921875" style="2" customWidth="1"/>
    <col min="10" max="16384" width="8.09765625" style="2"/>
  </cols>
  <sheetData>
    <row r="1" spans="1:9" ht="26.4" x14ac:dyDescent="0.45">
      <c r="A1" s="44" t="s">
        <v>50</v>
      </c>
      <c r="B1" s="44"/>
      <c r="C1" s="44"/>
      <c r="D1" s="44"/>
      <c r="E1" s="44"/>
      <c r="F1" s="44"/>
      <c r="G1" s="44"/>
      <c r="H1" s="44"/>
      <c r="I1" s="44"/>
    </row>
    <row r="2" spans="1:9" ht="18.600000000000001" thickBot="1" x14ac:dyDescent="0.5">
      <c r="A2" s="1"/>
      <c r="B2" s="1"/>
      <c r="C2" s="1"/>
      <c r="D2" s="3"/>
      <c r="E2" s="3"/>
      <c r="F2" s="3"/>
      <c r="G2" s="3"/>
      <c r="H2" s="1"/>
    </row>
    <row r="3" spans="1:9" ht="30" customHeight="1" x14ac:dyDescent="0.45">
      <c r="A3" s="41" t="s">
        <v>0</v>
      </c>
      <c r="B3" s="42"/>
      <c r="C3" s="42"/>
      <c r="D3" s="43"/>
      <c r="E3" s="4" t="s">
        <v>1</v>
      </c>
      <c r="F3" s="4" t="s">
        <v>2</v>
      </c>
      <c r="G3" s="19" t="s">
        <v>48</v>
      </c>
      <c r="H3" s="27" t="s">
        <v>49</v>
      </c>
      <c r="I3" s="24" t="s">
        <v>44</v>
      </c>
    </row>
    <row r="4" spans="1:9" ht="30" customHeight="1" x14ac:dyDescent="0.45">
      <c r="A4" s="5" t="s">
        <v>3</v>
      </c>
      <c r="B4" s="6">
        <v>1</v>
      </c>
      <c r="C4" s="1" t="s">
        <v>4</v>
      </c>
      <c r="D4" s="7" t="s">
        <v>35</v>
      </c>
      <c r="E4" s="8" t="s">
        <v>5</v>
      </c>
      <c r="F4" s="32" t="s">
        <v>6</v>
      </c>
      <c r="G4" s="20">
        <v>6000</v>
      </c>
      <c r="H4" s="29">
        <f>G4</f>
        <v>6000</v>
      </c>
      <c r="I4" s="25"/>
    </row>
    <row r="5" spans="1:9" ht="30" customHeight="1" x14ac:dyDescent="0.45">
      <c r="A5" s="5"/>
      <c r="B5" s="6"/>
      <c r="C5" s="1"/>
      <c r="D5" s="7"/>
      <c r="E5" s="33" t="s">
        <v>5</v>
      </c>
      <c r="F5" s="34" t="s">
        <v>52</v>
      </c>
      <c r="G5" s="35">
        <v>0</v>
      </c>
      <c r="H5" s="36">
        <f>600*15+200*15</f>
        <v>12000</v>
      </c>
      <c r="I5" s="37" t="s">
        <v>53</v>
      </c>
    </row>
    <row r="6" spans="1:9" ht="30" customHeight="1" x14ac:dyDescent="0.45">
      <c r="A6" s="10"/>
      <c r="B6" s="1"/>
      <c r="C6" s="1"/>
      <c r="D6" s="11" t="s">
        <v>35</v>
      </c>
      <c r="E6" s="8"/>
      <c r="F6" s="7"/>
      <c r="G6" s="20">
        <v>0</v>
      </c>
      <c r="H6" s="28"/>
      <c r="I6" s="25"/>
    </row>
    <row r="7" spans="1:9" ht="30" customHeight="1" x14ac:dyDescent="0.45">
      <c r="A7" s="12"/>
      <c r="B7" s="13"/>
      <c r="C7" s="13"/>
      <c r="D7" s="14" t="s">
        <v>35</v>
      </c>
      <c r="E7" s="13"/>
      <c r="F7" s="15" t="s">
        <v>7</v>
      </c>
      <c r="G7" s="21">
        <f>SUM(G4:G6)</f>
        <v>6000</v>
      </c>
      <c r="H7" s="29">
        <f>SUM(H4:H6)</f>
        <v>18000</v>
      </c>
      <c r="I7" s="25"/>
    </row>
    <row r="8" spans="1:9" ht="30" customHeight="1" x14ac:dyDescent="0.45">
      <c r="A8" s="5" t="s">
        <v>3</v>
      </c>
      <c r="B8" s="6">
        <v>2</v>
      </c>
      <c r="C8" s="1" t="s">
        <v>4</v>
      </c>
      <c r="D8" s="7" t="s">
        <v>36</v>
      </c>
      <c r="E8" s="33" t="s">
        <v>8</v>
      </c>
      <c r="F8" s="38" t="s">
        <v>9</v>
      </c>
      <c r="G8" s="35">
        <v>62700</v>
      </c>
      <c r="H8" s="39">
        <f>G8*0.5</f>
        <v>31350</v>
      </c>
      <c r="I8" s="40" t="s">
        <v>51</v>
      </c>
    </row>
    <row r="9" spans="1:9" ht="30" customHeight="1" x14ac:dyDescent="0.45">
      <c r="A9" s="5"/>
      <c r="B9" s="6"/>
      <c r="C9" s="1"/>
      <c r="D9" s="7"/>
      <c r="E9" s="45" t="s">
        <v>56</v>
      </c>
      <c r="F9" s="32" t="s">
        <v>57</v>
      </c>
      <c r="G9" s="22">
        <v>8250</v>
      </c>
      <c r="H9" s="46">
        <v>8250</v>
      </c>
      <c r="I9" s="40"/>
    </row>
    <row r="10" spans="1:9" ht="30" customHeight="1" x14ac:dyDescent="0.45">
      <c r="A10" s="10"/>
      <c r="B10" s="1"/>
      <c r="C10" s="1"/>
      <c r="D10" s="11"/>
      <c r="E10" s="8" t="s">
        <v>10</v>
      </c>
      <c r="F10" s="9" t="s">
        <v>11</v>
      </c>
      <c r="G10" s="20">
        <v>6480</v>
      </c>
      <c r="H10" s="29">
        <f>G10</f>
        <v>6480</v>
      </c>
      <c r="I10" s="25"/>
    </row>
    <row r="11" spans="1:9" ht="30" customHeight="1" x14ac:dyDescent="0.45">
      <c r="A11" s="10"/>
      <c r="B11" s="1"/>
      <c r="C11" s="1"/>
      <c r="D11" s="11"/>
      <c r="E11" s="8" t="s">
        <v>10</v>
      </c>
      <c r="F11" s="9" t="s">
        <v>45</v>
      </c>
      <c r="G11" s="20">
        <v>702</v>
      </c>
      <c r="H11" s="29">
        <f>G11</f>
        <v>702</v>
      </c>
      <c r="I11" s="25"/>
    </row>
    <row r="12" spans="1:9" ht="30" customHeight="1" x14ac:dyDescent="0.45">
      <c r="A12" s="10"/>
      <c r="B12" s="1"/>
      <c r="C12" s="1"/>
      <c r="D12" s="11"/>
      <c r="E12" s="8" t="s">
        <v>12</v>
      </c>
      <c r="F12" s="16" t="s">
        <v>13</v>
      </c>
      <c r="G12" s="20">
        <v>1650</v>
      </c>
      <c r="H12" s="29">
        <f>G12</f>
        <v>1650</v>
      </c>
      <c r="I12" s="25"/>
    </row>
    <row r="13" spans="1:9" ht="30" customHeight="1" x14ac:dyDescent="0.45">
      <c r="A13" s="10"/>
      <c r="B13" s="1"/>
      <c r="C13" s="1"/>
      <c r="D13" s="11"/>
      <c r="E13" s="8" t="s">
        <v>12</v>
      </c>
      <c r="F13" s="9" t="s">
        <v>14</v>
      </c>
      <c r="G13" s="20">
        <v>2618</v>
      </c>
      <c r="H13" s="29">
        <f>G13</f>
        <v>2618</v>
      </c>
      <c r="I13" s="25"/>
    </row>
    <row r="14" spans="1:9" ht="30" customHeight="1" x14ac:dyDescent="0.45">
      <c r="A14" s="10"/>
      <c r="B14" s="1"/>
      <c r="C14" s="1"/>
      <c r="D14" s="11"/>
      <c r="E14" s="8" t="s">
        <v>54</v>
      </c>
      <c r="F14" s="16" t="s">
        <v>55</v>
      </c>
      <c r="G14" s="20">
        <v>1000</v>
      </c>
      <c r="H14" s="29">
        <f>G14</f>
        <v>1000</v>
      </c>
      <c r="I14" s="25"/>
    </row>
    <row r="15" spans="1:9" ht="30" customHeight="1" x14ac:dyDescent="0.45">
      <c r="A15" s="10"/>
      <c r="B15" s="1"/>
      <c r="C15" s="1"/>
      <c r="D15" s="11" t="s">
        <v>36</v>
      </c>
      <c r="E15" s="8"/>
      <c r="F15" s="8"/>
      <c r="G15" s="20">
        <v>0</v>
      </c>
      <c r="H15" s="28"/>
      <c r="I15" s="25"/>
    </row>
    <row r="16" spans="1:9" ht="30" customHeight="1" x14ac:dyDescent="0.45">
      <c r="A16" s="12"/>
      <c r="B16" s="13"/>
      <c r="C16" s="13"/>
      <c r="D16" s="14" t="s">
        <v>36</v>
      </c>
      <c r="E16" s="13"/>
      <c r="F16" s="8" t="s">
        <v>7</v>
      </c>
      <c r="G16" s="20">
        <f>SUM(G8:G15)</f>
        <v>83400</v>
      </c>
      <c r="H16" s="30">
        <f>SUM(H8:H15)</f>
        <v>52050</v>
      </c>
      <c r="I16" s="25"/>
    </row>
    <row r="17" spans="1:9" ht="30" customHeight="1" x14ac:dyDescent="0.45">
      <c r="A17" s="5" t="s">
        <v>3</v>
      </c>
      <c r="B17" s="6">
        <v>4</v>
      </c>
      <c r="C17" s="1" t="s">
        <v>4</v>
      </c>
      <c r="D17" s="7" t="s">
        <v>37</v>
      </c>
      <c r="E17" s="8" t="s">
        <v>15</v>
      </c>
      <c r="F17" s="17" t="s">
        <v>16</v>
      </c>
      <c r="G17" s="20">
        <v>5568</v>
      </c>
      <c r="H17" s="29">
        <f>G17</f>
        <v>5568</v>
      </c>
      <c r="I17" s="25"/>
    </row>
    <row r="18" spans="1:9" ht="30" customHeight="1" x14ac:dyDescent="0.45">
      <c r="A18" s="10"/>
      <c r="B18" s="1"/>
      <c r="C18" s="1"/>
      <c r="D18" s="11"/>
      <c r="E18" s="8" t="s">
        <v>15</v>
      </c>
      <c r="F18" s="17" t="s">
        <v>17</v>
      </c>
      <c r="G18" s="20">
        <v>3341</v>
      </c>
      <c r="H18" s="29">
        <f t="shared" ref="H18:H21" si="0">G18</f>
        <v>3341</v>
      </c>
      <c r="I18" s="25"/>
    </row>
    <row r="19" spans="1:9" ht="30" customHeight="1" x14ac:dyDescent="0.45">
      <c r="A19" s="10"/>
      <c r="B19" s="1"/>
      <c r="C19" s="1"/>
      <c r="D19" s="11"/>
      <c r="E19" s="8" t="s">
        <v>15</v>
      </c>
      <c r="F19" s="17" t="s">
        <v>18</v>
      </c>
      <c r="G19" s="20">
        <v>3341</v>
      </c>
      <c r="H19" s="29">
        <f t="shared" si="0"/>
        <v>3341</v>
      </c>
      <c r="I19" s="25"/>
    </row>
    <row r="20" spans="1:9" ht="30" customHeight="1" x14ac:dyDescent="0.45">
      <c r="A20" s="10"/>
      <c r="B20" s="1"/>
      <c r="C20" s="1"/>
      <c r="D20" s="11"/>
      <c r="E20" s="8" t="s">
        <v>15</v>
      </c>
      <c r="F20" s="17" t="s">
        <v>19</v>
      </c>
      <c r="G20" s="20">
        <v>3341</v>
      </c>
      <c r="H20" s="29">
        <f t="shared" si="0"/>
        <v>3341</v>
      </c>
      <c r="I20" s="25"/>
    </row>
    <row r="21" spans="1:9" ht="30" customHeight="1" x14ac:dyDescent="0.45">
      <c r="A21" s="10"/>
      <c r="B21" s="1"/>
      <c r="C21" s="1"/>
      <c r="D21" s="11"/>
      <c r="E21" s="8" t="s">
        <v>15</v>
      </c>
      <c r="F21" s="17" t="s">
        <v>20</v>
      </c>
      <c r="G21" s="20">
        <v>5568</v>
      </c>
      <c r="H21" s="29">
        <f t="shared" si="0"/>
        <v>5568</v>
      </c>
      <c r="I21" s="25"/>
    </row>
    <row r="22" spans="1:9" ht="30" customHeight="1" x14ac:dyDescent="0.45">
      <c r="A22" s="10"/>
      <c r="B22" s="1"/>
      <c r="C22" s="1"/>
      <c r="D22" s="11" t="s">
        <v>37</v>
      </c>
      <c r="E22" s="8"/>
      <c r="F22" s="8"/>
      <c r="G22" s="20">
        <v>0</v>
      </c>
      <c r="H22" s="28"/>
      <c r="I22" s="25"/>
    </row>
    <row r="23" spans="1:9" ht="30" customHeight="1" x14ac:dyDescent="0.45">
      <c r="A23" s="12"/>
      <c r="B23" s="13"/>
      <c r="C23" s="13"/>
      <c r="D23" s="14" t="s">
        <v>37</v>
      </c>
      <c r="E23" s="13"/>
      <c r="F23" s="8" t="s">
        <v>7</v>
      </c>
      <c r="G23" s="20">
        <f>SUM(G17:G22)</f>
        <v>21159</v>
      </c>
      <c r="H23" s="30">
        <f>SUM(H17:H22)</f>
        <v>21159</v>
      </c>
      <c r="I23" s="25"/>
    </row>
    <row r="24" spans="1:9" ht="30" customHeight="1" x14ac:dyDescent="0.45">
      <c r="A24" s="5" t="s">
        <v>3</v>
      </c>
      <c r="B24" s="6">
        <v>5</v>
      </c>
      <c r="C24" s="1" t="s">
        <v>4</v>
      </c>
      <c r="D24" s="7" t="s">
        <v>38</v>
      </c>
      <c r="E24" s="8" t="s">
        <v>21</v>
      </c>
      <c r="F24" s="8" t="s">
        <v>22</v>
      </c>
      <c r="G24" s="20">
        <v>132000</v>
      </c>
      <c r="H24" s="29">
        <f>G24</f>
        <v>132000</v>
      </c>
      <c r="I24" s="26"/>
    </row>
    <row r="25" spans="1:9" ht="30" customHeight="1" x14ac:dyDescent="0.45">
      <c r="A25" s="10"/>
      <c r="B25" s="1"/>
      <c r="C25" s="1"/>
      <c r="D25" s="11" t="s">
        <v>38</v>
      </c>
      <c r="E25" s="8" t="s">
        <v>21</v>
      </c>
      <c r="F25" s="9" t="s">
        <v>60</v>
      </c>
      <c r="G25" s="20">
        <v>33000</v>
      </c>
      <c r="H25" s="29">
        <f t="shared" ref="H25:H30" si="1">G25</f>
        <v>33000</v>
      </c>
      <c r="I25" s="26"/>
    </row>
    <row r="26" spans="1:9" ht="30" customHeight="1" x14ac:dyDescent="0.45">
      <c r="A26" s="10"/>
      <c r="B26" s="1"/>
      <c r="C26" s="1"/>
      <c r="D26" s="11"/>
      <c r="E26" s="8" t="s">
        <v>23</v>
      </c>
      <c r="F26" s="16" t="s">
        <v>24</v>
      </c>
      <c r="G26" s="20">
        <v>16500</v>
      </c>
      <c r="H26" s="29">
        <f t="shared" si="1"/>
        <v>16500</v>
      </c>
      <c r="I26" s="26"/>
    </row>
    <row r="27" spans="1:9" ht="30" customHeight="1" x14ac:dyDescent="0.45">
      <c r="A27" s="10"/>
      <c r="B27" s="1"/>
      <c r="C27" s="1"/>
      <c r="D27" s="11"/>
      <c r="E27" s="8" t="s">
        <v>23</v>
      </c>
      <c r="F27" s="16" t="s">
        <v>25</v>
      </c>
      <c r="G27" s="20">
        <v>99000</v>
      </c>
      <c r="H27" s="29">
        <f t="shared" si="1"/>
        <v>99000</v>
      </c>
      <c r="I27" s="26"/>
    </row>
    <row r="28" spans="1:9" ht="30" customHeight="1" x14ac:dyDescent="0.45">
      <c r="A28" s="10"/>
      <c r="B28" s="1"/>
      <c r="C28" s="1"/>
      <c r="D28" s="11"/>
      <c r="E28" s="8" t="s">
        <v>23</v>
      </c>
      <c r="F28" s="16" t="s">
        <v>26</v>
      </c>
      <c r="G28" s="20">
        <v>33000</v>
      </c>
      <c r="H28" s="29">
        <f t="shared" si="1"/>
        <v>33000</v>
      </c>
      <c r="I28" s="26"/>
    </row>
    <row r="29" spans="1:9" ht="30" customHeight="1" x14ac:dyDescent="0.45">
      <c r="A29" s="10"/>
      <c r="B29" s="1"/>
      <c r="C29" s="1"/>
      <c r="D29" s="11"/>
      <c r="E29" s="8" t="s">
        <v>23</v>
      </c>
      <c r="F29" s="16" t="s">
        <v>27</v>
      </c>
      <c r="G29" s="20">
        <v>33000</v>
      </c>
      <c r="H29" s="29">
        <f t="shared" si="1"/>
        <v>33000</v>
      </c>
      <c r="I29" s="26"/>
    </row>
    <row r="30" spans="1:9" ht="30" customHeight="1" x14ac:dyDescent="0.45">
      <c r="A30" s="10"/>
      <c r="B30" s="1"/>
      <c r="C30" s="1"/>
      <c r="D30" s="11"/>
      <c r="E30" s="8" t="s">
        <v>58</v>
      </c>
      <c r="F30" s="16" t="s">
        <v>59</v>
      </c>
      <c r="G30" s="20">
        <v>1450</v>
      </c>
      <c r="H30" s="29">
        <f t="shared" si="1"/>
        <v>1450</v>
      </c>
      <c r="I30" s="26"/>
    </row>
    <row r="31" spans="1:9" ht="30" customHeight="1" x14ac:dyDescent="0.45">
      <c r="A31" s="10"/>
      <c r="B31" s="1"/>
      <c r="C31" s="1"/>
      <c r="D31" s="11" t="s">
        <v>38</v>
      </c>
      <c r="E31" s="8"/>
      <c r="F31" s="8"/>
      <c r="G31" s="20">
        <v>0</v>
      </c>
      <c r="H31" s="28"/>
      <c r="I31" s="25"/>
    </row>
    <row r="32" spans="1:9" ht="30" customHeight="1" x14ac:dyDescent="0.45">
      <c r="A32" s="12"/>
      <c r="B32" s="13"/>
      <c r="C32" s="13"/>
      <c r="D32" s="14" t="s">
        <v>38</v>
      </c>
      <c r="E32" s="13"/>
      <c r="F32" s="8" t="s">
        <v>28</v>
      </c>
      <c r="G32" s="20">
        <f>SUM(G24:G31)</f>
        <v>347950</v>
      </c>
      <c r="H32" s="30">
        <f>SUM(H24:H31)</f>
        <v>347950</v>
      </c>
      <c r="I32" s="25"/>
    </row>
    <row r="33" spans="1:9" ht="30" customHeight="1" x14ac:dyDescent="0.45">
      <c r="A33" s="5" t="s">
        <v>3</v>
      </c>
      <c r="B33" s="6">
        <v>6</v>
      </c>
      <c r="C33" s="1" t="s">
        <v>4</v>
      </c>
      <c r="D33" s="7" t="s">
        <v>39</v>
      </c>
      <c r="E33" s="8" t="s">
        <v>21</v>
      </c>
      <c r="F33" s="16" t="s">
        <v>29</v>
      </c>
      <c r="G33" s="20">
        <v>110000</v>
      </c>
      <c r="H33" s="29">
        <f>G33</f>
        <v>110000</v>
      </c>
      <c r="I33" s="26"/>
    </row>
    <row r="34" spans="1:9" ht="30" customHeight="1" x14ac:dyDescent="0.45">
      <c r="A34" s="10"/>
      <c r="B34" s="1"/>
      <c r="C34" s="1"/>
      <c r="D34" s="11" t="s">
        <v>39</v>
      </c>
      <c r="E34" s="8" t="s">
        <v>21</v>
      </c>
      <c r="F34" s="16" t="s">
        <v>61</v>
      </c>
      <c r="G34" s="22">
        <v>3415</v>
      </c>
      <c r="H34" s="29">
        <f>G34</f>
        <v>3415</v>
      </c>
      <c r="I34" s="25"/>
    </row>
    <row r="35" spans="1:9" ht="30" customHeight="1" x14ac:dyDescent="0.45">
      <c r="A35" s="10"/>
      <c r="B35" s="1"/>
      <c r="C35" s="1"/>
      <c r="D35" s="11"/>
      <c r="E35" s="8" t="s">
        <v>21</v>
      </c>
      <c r="F35" s="16" t="s">
        <v>62</v>
      </c>
      <c r="G35" s="22">
        <v>8465</v>
      </c>
      <c r="H35" s="29">
        <f t="shared" ref="H35:H36" si="2">G35</f>
        <v>8465</v>
      </c>
      <c r="I35" s="25"/>
    </row>
    <row r="36" spans="1:9" ht="30" customHeight="1" x14ac:dyDescent="0.45">
      <c r="A36" s="10"/>
      <c r="B36" s="1"/>
      <c r="C36" s="1"/>
      <c r="D36" s="11"/>
      <c r="E36" s="8" t="s">
        <v>21</v>
      </c>
      <c r="F36" s="16" t="s">
        <v>63</v>
      </c>
      <c r="G36" s="22">
        <v>118</v>
      </c>
      <c r="H36" s="29">
        <f t="shared" si="2"/>
        <v>118</v>
      </c>
      <c r="I36" s="25"/>
    </row>
    <row r="37" spans="1:9" ht="30" customHeight="1" x14ac:dyDescent="0.45">
      <c r="A37" s="10"/>
      <c r="B37" s="1"/>
      <c r="C37" s="1"/>
      <c r="D37" s="11" t="s">
        <v>39</v>
      </c>
      <c r="E37" s="8"/>
      <c r="F37" s="8"/>
      <c r="G37" s="20">
        <v>0</v>
      </c>
      <c r="H37" s="28"/>
      <c r="I37" s="25"/>
    </row>
    <row r="38" spans="1:9" ht="30" customHeight="1" x14ac:dyDescent="0.45">
      <c r="A38" s="12"/>
      <c r="B38" s="13"/>
      <c r="C38" s="13"/>
      <c r="D38" s="14" t="s">
        <v>39</v>
      </c>
      <c r="E38" s="13"/>
      <c r="F38" s="8" t="s">
        <v>7</v>
      </c>
      <c r="G38" s="20">
        <f>SUM(G33:G37)</f>
        <v>121998</v>
      </c>
      <c r="H38" s="30">
        <f>SUM(H33:H37)</f>
        <v>121998</v>
      </c>
      <c r="I38" s="25"/>
    </row>
    <row r="39" spans="1:9" ht="30" customHeight="1" x14ac:dyDescent="0.45">
      <c r="A39" s="5" t="s">
        <v>3</v>
      </c>
      <c r="B39" s="6">
        <v>10</v>
      </c>
      <c r="C39" s="1" t="s">
        <v>4</v>
      </c>
      <c r="D39" s="7" t="s">
        <v>40</v>
      </c>
      <c r="E39" s="8"/>
      <c r="F39" s="16" t="s">
        <v>46</v>
      </c>
      <c r="G39" s="20">
        <v>16500</v>
      </c>
      <c r="H39" s="29">
        <f>G39</f>
        <v>16500</v>
      </c>
      <c r="I39" s="25"/>
    </row>
    <row r="40" spans="1:9" ht="30" customHeight="1" x14ac:dyDescent="0.45">
      <c r="A40" s="5"/>
      <c r="B40" s="6"/>
      <c r="C40" s="1"/>
      <c r="D40" s="7"/>
      <c r="E40" s="8"/>
      <c r="F40" s="16" t="s">
        <v>30</v>
      </c>
      <c r="G40" s="20">
        <v>11000</v>
      </c>
      <c r="H40" s="29">
        <f>G40</f>
        <v>11000</v>
      </c>
      <c r="I40" s="25"/>
    </row>
    <row r="41" spans="1:9" ht="30" customHeight="1" x14ac:dyDescent="0.45">
      <c r="A41" s="5"/>
      <c r="B41" s="6"/>
      <c r="C41" s="1"/>
      <c r="D41" s="7"/>
      <c r="E41" s="8"/>
      <c r="F41" s="16" t="s">
        <v>47</v>
      </c>
      <c r="G41" s="20">
        <v>16500</v>
      </c>
      <c r="H41" s="29">
        <f>G41</f>
        <v>16500</v>
      </c>
      <c r="I41" s="25"/>
    </row>
    <row r="42" spans="1:9" ht="30" customHeight="1" x14ac:dyDescent="0.45">
      <c r="A42" s="10"/>
      <c r="B42" s="1"/>
      <c r="C42" s="1"/>
      <c r="D42" s="11" t="s">
        <v>40</v>
      </c>
      <c r="E42" s="8"/>
      <c r="F42" s="8"/>
      <c r="G42" s="20">
        <v>0</v>
      </c>
      <c r="H42" s="28"/>
      <c r="I42" s="25"/>
    </row>
    <row r="43" spans="1:9" ht="30" customHeight="1" x14ac:dyDescent="0.45">
      <c r="A43" s="12"/>
      <c r="B43" s="13"/>
      <c r="C43" s="13"/>
      <c r="D43" s="14" t="s">
        <v>40</v>
      </c>
      <c r="E43" s="13"/>
      <c r="F43" s="8" t="s">
        <v>7</v>
      </c>
      <c r="G43" s="20">
        <f>SUM(G39:G42)</f>
        <v>44000</v>
      </c>
      <c r="H43" s="30">
        <f>SUM(H39:H42)</f>
        <v>44000</v>
      </c>
      <c r="I43" s="25"/>
    </row>
    <row r="44" spans="1:9" ht="30" customHeight="1" x14ac:dyDescent="0.45">
      <c r="A44" s="5" t="s">
        <v>3</v>
      </c>
      <c r="B44" s="6">
        <v>11</v>
      </c>
      <c r="C44" s="1" t="s">
        <v>4</v>
      </c>
      <c r="D44" s="7" t="s">
        <v>41</v>
      </c>
      <c r="E44" s="8"/>
      <c r="F44" s="17" t="s">
        <v>31</v>
      </c>
      <c r="G44" s="20">
        <v>1000</v>
      </c>
      <c r="H44" s="29">
        <f t="shared" ref="H44:H46" si="3">G44</f>
        <v>1000</v>
      </c>
      <c r="I44" s="25"/>
    </row>
    <row r="45" spans="1:9" ht="30" customHeight="1" x14ac:dyDescent="0.45">
      <c r="A45" s="10"/>
      <c r="B45" s="1"/>
      <c r="C45" s="1"/>
      <c r="D45" s="11" t="s">
        <v>41</v>
      </c>
      <c r="E45" s="8"/>
      <c r="F45" s="16" t="s">
        <v>32</v>
      </c>
      <c r="G45" s="20">
        <v>6966</v>
      </c>
      <c r="H45" s="29">
        <f t="shared" si="3"/>
        <v>6966</v>
      </c>
      <c r="I45" s="25"/>
    </row>
    <row r="46" spans="1:9" ht="30" customHeight="1" x14ac:dyDescent="0.45">
      <c r="A46" s="10"/>
      <c r="B46" s="1"/>
      <c r="C46" s="1"/>
      <c r="D46" s="11"/>
      <c r="E46" s="8"/>
      <c r="F46" s="16" t="s">
        <v>33</v>
      </c>
      <c r="G46" s="20">
        <v>1000</v>
      </c>
      <c r="H46" s="29">
        <f t="shared" si="3"/>
        <v>1000</v>
      </c>
      <c r="I46" s="25"/>
    </row>
    <row r="47" spans="1:9" ht="30" customHeight="1" x14ac:dyDescent="0.45">
      <c r="A47" s="10"/>
      <c r="B47" s="1"/>
      <c r="C47" s="1"/>
      <c r="D47" s="11" t="s">
        <v>41</v>
      </c>
      <c r="E47" s="8"/>
      <c r="F47" s="8"/>
      <c r="G47" s="20">
        <v>0</v>
      </c>
      <c r="H47" s="28"/>
      <c r="I47" s="25"/>
    </row>
    <row r="48" spans="1:9" ht="30" customHeight="1" x14ac:dyDescent="0.45">
      <c r="A48" s="12"/>
      <c r="B48" s="13"/>
      <c r="C48" s="13"/>
      <c r="D48" s="14" t="s">
        <v>41</v>
      </c>
      <c r="E48" s="13"/>
      <c r="F48" s="8" t="s">
        <v>7</v>
      </c>
      <c r="G48" s="23">
        <f>SUM(G44:G47)</f>
        <v>8966</v>
      </c>
      <c r="H48" s="29">
        <f>SUM(H44:H47)</f>
        <v>8966</v>
      </c>
      <c r="I48" s="25"/>
    </row>
    <row r="49" spans="1:9" ht="30" customHeight="1" x14ac:dyDescent="0.45">
      <c r="A49" s="5" t="s">
        <v>3</v>
      </c>
      <c r="B49" s="6">
        <v>13</v>
      </c>
      <c r="C49" s="1" t="s">
        <v>4</v>
      </c>
      <c r="D49" s="7" t="s">
        <v>42</v>
      </c>
      <c r="E49" s="8"/>
      <c r="F49" s="16" t="s">
        <v>64</v>
      </c>
      <c r="G49" s="20">
        <v>330</v>
      </c>
      <c r="H49" s="29">
        <f>G49</f>
        <v>330</v>
      </c>
      <c r="I49" s="25"/>
    </row>
    <row r="50" spans="1:9" ht="30" customHeight="1" x14ac:dyDescent="0.45">
      <c r="A50" s="5"/>
      <c r="B50" s="6"/>
      <c r="C50" s="1"/>
      <c r="D50" s="7"/>
      <c r="E50" s="8"/>
      <c r="F50" s="16" t="s">
        <v>65</v>
      </c>
      <c r="G50" s="20">
        <v>550</v>
      </c>
      <c r="H50" s="29">
        <f t="shared" ref="H50:H62" si="4">G50</f>
        <v>550</v>
      </c>
      <c r="I50" s="25"/>
    </row>
    <row r="51" spans="1:9" ht="30" customHeight="1" x14ac:dyDescent="0.45">
      <c r="A51" s="5"/>
      <c r="B51" s="6"/>
      <c r="C51" s="1"/>
      <c r="D51" s="7"/>
      <c r="E51" s="8"/>
      <c r="F51" s="16" t="s">
        <v>66</v>
      </c>
      <c r="G51" s="20">
        <v>330</v>
      </c>
      <c r="H51" s="29">
        <f t="shared" si="4"/>
        <v>330</v>
      </c>
      <c r="I51" s="25"/>
    </row>
    <row r="52" spans="1:9" ht="30" customHeight="1" x14ac:dyDescent="0.45">
      <c r="A52" s="5"/>
      <c r="B52" s="6"/>
      <c r="C52" s="1"/>
      <c r="D52" s="7"/>
      <c r="E52" s="8"/>
      <c r="F52" s="16" t="s">
        <v>67</v>
      </c>
      <c r="G52" s="20">
        <v>550</v>
      </c>
      <c r="H52" s="29">
        <f t="shared" si="4"/>
        <v>550</v>
      </c>
      <c r="I52" s="25"/>
    </row>
    <row r="53" spans="1:9" ht="30" customHeight="1" x14ac:dyDescent="0.45">
      <c r="A53" s="5"/>
      <c r="B53" s="6"/>
      <c r="C53" s="1"/>
      <c r="D53" s="7"/>
      <c r="E53" s="8"/>
      <c r="F53" s="16" t="s">
        <v>68</v>
      </c>
      <c r="G53" s="20">
        <v>330</v>
      </c>
      <c r="H53" s="29">
        <f t="shared" si="4"/>
        <v>330</v>
      </c>
      <c r="I53" s="25"/>
    </row>
    <row r="54" spans="1:9" ht="30" customHeight="1" x14ac:dyDescent="0.45">
      <c r="A54" s="5"/>
      <c r="B54" s="6"/>
      <c r="C54" s="1"/>
      <c r="D54" s="7"/>
      <c r="E54" s="8"/>
      <c r="F54" s="16" t="s">
        <v>69</v>
      </c>
      <c r="G54" s="20">
        <v>330</v>
      </c>
      <c r="H54" s="29">
        <f t="shared" si="4"/>
        <v>330</v>
      </c>
      <c r="I54" s="25"/>
    </row>
    <row r="55" spans="1:9" ht="30" customHeight="1" x14ac:dyDescent="0.45">
      <c r="A55" s="5"/>
      <c r="B55" s="6"/>
      <c r="C55" s="1"/>
      <c r="D55" s="7"/>
      <c r="E55" s="8"/>
      <c r="F55" s="16" t="s">
        <v>70</v>
      </c>
      <c r="G55" s="20">
        <v>330</v>
      </c>
      <c r="H55" s="29">
        <f t="shared" si="4"/>
        <v>330</v>
      </c>
      <c r="I55" s="25"/>
    </row>
    <row r="56" spans="1:9" ht="30" customHeight="1" x14ac:dyDescent="0.45">
      <c r="A56" s="5"/>
      <c r="B56" s="6"/>
      <c r="C56" s="1"/>
      <c r="D56" s="7"/>
      <c r="E56" s="8"/>
      <c r="F56" s="16" t="s">
        <v>71</v>
      </c>
      <c r="G56" s="20">
        <v>330</v>
      </c>
      <c r="H56" s="29">
        <f t="shared" si="4"/>
        <v>330</v>
      </c>
      <c r="I56" s="25"/>
    </row>
    <row r="57" spans="1:9" ht="30" customHeight="1" x14ac:dyDescent="0.45">
      <c r="A57" s="5"/>
      <c r="B57" s="6"/>
      <c r="C57" s="1"/>
      <c r="D57" s="7"/>
      <c r="E57" s="8"/>
      <c r="F57" s="16" t="s">
        <v>71</v>
      </c>
      <c r="G57" s="20">
        <v>330</v>
      </c>
      <c r="H57" s="29">
        <f t="shared" si="4"/>
        <v>330</v>
      </c>
      <c r="I57" s="25"/>
    </row>
    <row r="58" spans="1:9" ht="30" customHeight="1" x14ac:dyDescent="0.45">
      <c r="A58" s="5"/>
      <c r="B58" s="6"/>
      <c r="C58" s="1"/>
      <c r="D58" s="7"/>
      <c r="E58" s="8"/>
      <c r="F58" s="16" t="s">
        <v>71</v>
      </c>
      <c r="G58" s="20">
        <v>330</v>
      </c>
      <c r="H58" s="29">
        <f t="shared" si="4"/>
        <v>330</v>
      </c>
      <c r="I58" s="25"/>
    </row>
    <row r="59" spans="1:9" ht="30" customHeight="1" x14ac:dyDescent="0.45">
      <c r="A59" s="5"/>
      <c r="B59" s="6"/>
      <c r="C59" s="1"/>
      <c r="D59" s="7"/>
      <c r="E59" s="8"/>
      <c r="F59" s="16" t="s">
        <v>72</v>
      </c>
      <c r="G59" s="20">
        <v>330</v>
      </c>
      <c r="H59" s="29">
        <f t="shared" si="4"/>
        <v>330</v>
      </c>
      <c r="I59" s="25"/>
    </row>
    <row r="60" spans="1:9" ht="30" customHeight="1" x14ac:dyDescent="0.45">
      <c r="A60" s="5"/>
      <c r="B60" s="6"/>
      <c r="C60" s="1"/>
      <c r="D60" s="7"/>
      <c r="E60" s="8"/>
      <c r="F60" s="16" t="s">
        <v>73</v>
      </c>
      <c r="G60" s="20">
        <v>330</v>
      </c>
      <c r="H60" s="29">
        <f t="shared" si="4"/>
        <v>330</v>
      </c>
      <c r="I60" s="25"/>
    </row>
    <row r="61" spans="1:9" ht="30" customHeight="1" x14ac:dyDescent="0.45">
      <c r="A61" s="5"/>
      <c r="B61" s="6"/>
      <c r="C61" s="1"/>
      <c r="D61" s="7"/>
      <c r="E61" s="8"/>
      <c r="F61" s="16" t="s">
        <v>74</v>
      </c>
      <c r="G61" s="20">
        <v>330</v>
      </c>
      <c r="H61" s="29">
        <f t="shared" si="4"/>
        <v>330</v>
      </c>
      <c r="I61" s="25"/>
    </row>
    <row r="62" spans="1:9" ht="30" customHeight="1" x14ac:dyDescent="0.45">
      <c r="A62" s="5"/>
      <c r="B62" s="6"/>
      <c r="C62" s="1"/>
      <c r="D62" s="7"/>
      <c r="E62" s="8"/>
      <c r="F62" s="16" t="s">
        <v>75</v>
      </c>
      <c r="G62" s="20">
        <v>330</v>
      </c>
      <c r="H62" s="29">
        <f t="shared" si="4"/>
        <v>330</v>
      </c>
      <c r="I62" s="25"/>
    </row>
    <row r="63" spans="1:9" ht="30" customHeight="1" x14ac:dyDescent="0.45">
      <c r="A63" s="10"/>
      <c r="B63" s="1"/>
      <c r="C63" s="1"/>
      <c r="D63" s="11" t="s">
        <v>42</v>
      </c>
      <c r="E63" s="8"/>
      <c r="F63" s="8"/>
      <c r="G63" s="20">
        <v>0</v>
      </c>
      <c r="H63" s="28"/>
      <c r="I63" s="25"/>
    </row>
    <row r="64" spans="1:9" ht="30" customHeight="1" x14ac:dyDescent="0.45">
      <c r="A64" s="12"/>
      <c r="B64" s="13"/>
      <c r="C64" s="13"/>
      <c r="D64" s="14" t="s">
        <v>42</v>
      </c>
      <c r="E64" s="13"/>
      <c r="F64" s="8" t="s">
        <v>7</v>
      </c>
      <c r="G64" s="20">
        <f>SUM(G49:G63)</f>
        <v>5060</v>
      </c>
      <c r="H64" s="30">
        <f>SUM(H49:H63)</f>
        <v>5060</v>
      </c>
      <c r="I64" s="25"/>
    </row>
    <row r="65" spans="1:9" ht="30" customHeight="1" x14ac:dyDescent="0.45">
      <c r="A65" s="5" t="s">
        <v>3</v>
      </c>
      <c r="B65" s="6">
        <v>14</v>
      </c>
      <c r="C65" s="1" t="s">
        <v>4</v>
      </c>
      <c r="D65" s="7" t="s">
        <v>43</v>
      </c>
      <c r="E65" s="8"/>
      <c r="F65" s="18">
        <f>G65/G67</f>
        <v>1.0026356589147287E-2</v>
      </c>
      <c r="G65" s="20">
        <v>6467</v>
      </c>
      <c r="H65" s="29">
        <v>0</v>
      </c>
      <c r="I65" s="25"/>
    </row>
    <row r="66" spans="1:9" ht="30" customHeight="1" x14ac:dyDescent="0.45">
      <c r="A66" s="12"/>
      <c r="B66" s="13"/>
      <c r="C66" s="13"/>
      <c r="D66" s="14" t="s">
        <v>43</v>
      </c>
      <c r="E66" s="13"/>
      <c r="F66" s="8" t="s">
        <v>7</v>
      </c>
      <c r="G66" s="20">
        <f>G65</f>
        <v>6467</v>
      </c>
      <c r="H66" s="29">
        <f>H65</f>
        <v>0</v>
      </c>
      <c r="I66" s="25"/>
    </row>
    <row r="67" spans="1:9" ht="30" customHeight="1" thickBot="1" x14ac:dyDescent="0.5">
      <c r="A67" s="12"/>
      <c r="B67" s="13"/>
      <c r="C67" s="13"/>
      <c r="D67" s="13"/>
      <c r="E67" s="13"/>
      <c r="F67" s="8" t="s">
        <v>34</v>
      </c>
      <c r="G67" s="20">
        <f>G7+G16+G23+G32+G38+G43+G48+G64+G66</f>
        <v>645000</v>
      </c>
      <c r="H67" s="31">
        <f>H7+H16+H23+H32+H38+H43+H48+H64+H66</f>
        <v>619183</v>
      </c>
      <c r="I67" s="25" t="s">
        <v>76</v>
      </c>
    </row>
    <row r="68" spans="1:9" ht="19.5" customHeight="1" x14ac:dyDescent="0.45">
      <c r="A68" s="1"/>
      <c r="B68" s="1"/>
      <c r="C68" s="1"/>
      <c r="D68" s="1"/>
      <c r="E68" s="1"/>
      <c r="F68" s="1"/>
      <c r="G68" s="1"/>
      <c r="H68" s="47"/>
      <c r="I68" s="48">
        <f>G67-H67</f>
        <v>25817</v>
      </c>
    </row>
    <row r="69" spans="1:9" ht="19.5" customHeight="1" x14ac:dyDescent="0.45">
      <c r="A69" s="1"/>
      <c r="B69" s="1"/>
      <c r="C69" s="1"/>
      <c r="D69" s="1"/>
      <c r="E69" s="1"/>
      <c r="F69" s="1"/>
      <c r="G69" s="1"/>
      <c r="H69" s="1"/>
    </row>
    <row r="70" spans="1:9" ht="19.5" customHeight="1" x14ac:dyDescent="0.45">
      <c r="A70" s="1"/>
      <c r="B70" s="1"/>
      <c r="C70" s="1"/>
      <c r="D70" s="1"/>
      <c r="E70" s="1"/>
      <c r="F70" s="1"/>
      <c r="G70" s="1"/>
      <c r="H70" s="1"/>
    </row>
    <row r="71" spans="1:9" ht="19.5" customHeight="1" x14ac:dyDescent="0.45">
      <c r="A71" s="1"/>
      <c r="B71" s="1"/>
      <c r="C71" s="1"/>
      <c r="D71" s="1"/>
      <c r="E71" s="1"/>
      <c r="F71" s="1"/>
      <c r="G71" s="1"/>
      <c r="H71" s="1"/>
    </row>
    <row r="72" spans="1:9" ht="19.5" customHeight="1" x14ac:dyDescent="0.45">
      <c r="A72" s="1"/>
      <c r="B72" s="1"/>
      <c r="C72" s="1"/>
      <c r="D72" s="1"/>
      <c r="E72" s="1"/>
      <c r="F72" s="1"/>
      <c r="G72" s="1"/>
      <c r="H72" s="1"/>
    </row>
    <row r="73" spans="1:9" ht="19.5" customHeight="1" x14ac:dyDescent="0.45">
      <c r="A73" s="1"/>
      <c r="B73" s="1"/>
      <c r="C73" s="1"/>
      <c r="D73" s="1"/>
      <c r="E73" s="1"/>
      <c r="F73" s="1"/>
      <c r="G73" s="1"/>
      <c r="H73" s="1"/>
    </row>
    <row r="74" spans="1:9" ht="19.5" customHeight="1" x14ac:dyDescent="0.45">
      <c r="A74" s="1"/>
      <c r="B74" s="1"/>
      <c r="C74" s="1"/>
      <c r="D74" s="1"/>
      <c r="E74" s="1"/>
      <c r="F74" s="1"/>
      <c r="G74" s="1"/>
      <c r="H74" s="1"/>
    </row>
  </sheetData>
  <mergeCells count="2">
    <mergeCell ref="A3:D3"/>
    <mergeCell ref="A1:I1"/>
  </mergeCells>
  <phoneticPr fontId="3"/>
  <dataValidations count="2">
    <dataValidation type="list" allowBlank="1" showInputMessage="1" showErrorMessage="1" sqref="E65 E17:E22 E39:E42 E24:E31 E44:E47 E33:E37 E49:E63 E8:E15 E4:E6" xr:uid="{0E01F7EB-D744-4629-A08D-642D434C593C}">
      <formula1>INDIRECT($D4)</formula1>
    </dataValidation>
    <dataValidation type="list" allowBlank="1" showInputMessage="1" showErrorMessage="1" sqref="B65 B49:B62 B33 B24 B4:B5 B44 B8:B9 B17 B39:B41" xr:uid="{B8A73C05-B937-4D00-9F91-D82A97717270}">
      <formula1>"1,2,3,4,5,6,7,8,9,10,11,12,13,14"</formula1>
    </dataValidation>
  </dataValidations>
  <printOptions horizontalCentered="1"/>
  <pageMargins left="0.78740157480314965" right="0.78740157480314965" top="0.98425196850393704" bottom="0.5511811023622047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収益・費用明細書(様式3) (2)</vt:lpstr>
      <vt:lpstr>'収益・費用明細書(様式3)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陽 佐久間</dc:creator>
  <cp:lastModifiedBy>陽 佐久間</cp:lastModifiedBy>
  <cp:lastPrinted>2024-03-02T15:20:31Z</cp:lastPrinted>
  <dcterms:created xsi:type="dcterms:W3CDTF">2024-02-16T11:42:08Z</dcterms:created>
  <dcterms:modified xsi:type="dcterms:W3CDTF">2024-03-10T09:45:31Z</dcterms:modified>
</cp:coreProperties>
</file>